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enrik\Documents\PRC\PRC Website\SOPs-Guidelines\"/>
    </mc:Choice>
  </mc:AlternateContent>
  <bookViews>
    <workbookView xWindow="-120" yWindow="-120" windowWidth="38640" windowHeight="21240"/>
  </bookViews>
  <sheets>
    <sheet name="Polar  Submission" sheetId="4" r:id="rId1"/>
    <sheet name="Lipid Submission" sheetId="1" r:id="rId2"/>
    <sheet name="Run Time (h) " sheetId="3" r:id="rId3"/>
    <sheet name="Version" sheetId="5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3" l="1"/>
  <c r="C20" i="3"/>
  <c r="B23" i="3"/>
  <c r="C23" i="3" s="1"/>
  <c r="C21" i="3"/>
  <c r="C19" i="3"/>
  <c r="C22" i="3"/>
  <c r="C26" i="3" l="1"/>
  <c r="B6" i="3"/>
  <c r="C6" i="3" s="1"/>
  <c r="C9" i="3"/>
  <c r="C3" i="3"/>
  <c r="C7" i="3"/>
  <c r="C8" i="3"/>
  <c r="C4" i="3"/>
  <c r="C5" i="3"/>
  <c r="C11" i="3" l="1"/>
</calcChain>
</file>

<file path=xl/sharedStrings.xml><?xml version="1.0" encoding="utf-8"?>
<sst xmlns="http://schemas.openxmlformats.org/spreadsheetml/2006/main" count="195" uniqueCount="100">
  <si>
    <t>EXPERIMENTAL DESCRIPTION</t>
  </si>
  <si>
    <t>User Name:</t>
  </si>
  <si>
    <t>Head of Lab:</t>
  </si>
  <si>
    <t>Primary Taxonomy:</t>
  </si>
  <si>
    <t>Sample Type:</t>
  </si>
  <si>
    <t>Sample Origin:</t>
  </si>
  <si>
    <t>Sample Amount:</t>
  </si>
  <si>
    <t>Isotopic Labels:</t>
  </si>
  <si>
    <t>Specify; cell count, serum volume, tissue weight, etc</t>
  </si>
  <si>
    <t>Specify; solid, in-solution. For in-solution samples, specify volume and solvent. This info will be used to prepare the solvent for blanks/pool dilutions.</t>
  </si>
  <si>
    <t>PRC Comments:</t>
  </si>
  <si>
    <t>Sample Treatment/Final Concentration:</t>
  </si>
  <si>
    <t>Specify; cell line, serum,tissue, brain, etc</t>
  </si>
  <si>
    <t>n/a</t>
  </si>
  <si>
    <t>Special method required:</t>
  </si>
  <si>
    <t>Targeted lipid list (MS1 or  MS2):</t>
  </si>
  <si>
    <t>Targeted metabolite list (MS1 or MS2):</t>
  </si>
  <si>
    <t>Full metabolite profiling (MS1):</t>
  </si>
  <si>
    <t>Sample Name</t>
  </si>
  <si>
    <t>PRC ID</t>
  </si>
  <si>
    <t>Treatment</t>
  </si>
  <si>
    <t>293T_hypoxia</t>
  </si>
  <si>
    <t>0 hours</t>
  </si>
  <si>
    <t>LC-MS METHOD</t>
  </si>
  <si>
    <t>SEQUENCE SETUP</t>
  </si>
  <si>
    <t>SAMPLE LIST</t>
  </si>
  <si>
    <t>Sample Randomization:</t>
  </si>
  <si>
    <t>Additional QC runs:</t>
  </si>
  <si>
    <t>Outside User</t>
  </si>
  <si>
    <t>RU User</t>
  </si>
  <si>
    <t>Standard QC runs (~200 compounds):</t>
  </si>
  <si>
    <t>Standard pool runs:</t>
  </si>
  <si>
    <t>QCs will run at the end of the sequence.</t>
  </si>
  <si>
    <t>Additional pool runs:</t>
  </si>
  <si>
    <t>Blanks will run; for column equilibration, post-sequence cleaning, post-sequence shutdown</t>
  </si>
  <si>
    <t>Standard blank runs:</t>
  </si>
  <si>
    <t>Additional blank runs:</t>
  </si>
  <si>
    <t>Specify frequency/placement of additional pool injections.</t>
  </si>
  <si>
    <t>Specify frequency/placement of additional blank injections.</t>
  </si>
  <si>
    <t>DATA ANALYSIS</t>
  </si>
  <si>
    <t>Raw files required:</t>
  </si>
  <si>
    <t>Data analysis required:</t>
  </si>
  <si>
    <t>Data analysis list:</t>
  </si>
  <si>
    <t>etc</t>
  </si>
  <si>
    <t>ESTIMATED RUN TIME (h) for GOOGLE CALENDAR SCHEDULE:</t>
  </si>
  <si>
    <t>Pool Samples:</t>
  </si>
  <si>
    <t>Additional Samples:</t>
  </si>
  <si>
    <t>Pool Dilution Samples:</t>
  </si>
  <si>
    <t>Column Equilibration:</t>
  </si>
  <si>
    <t># of Samples</t>
  </si>
  <si>
    <t xml:space="preserve"> Run time (h)</t>
  </si>
  <si>
    <t>Post Sequence Clean/shutdown:</t>
  </si>
  <si>
    <t>QC Samples + pre-blank:</t>
  </si>
  <si>
    <t>TOTAL RUN TIME to INPUT on CALENDAR (h):</t>
  </si>
  <si>
    <t>POLAR - Biological Samples:</t>
  </si>
  <si>
    <t>LIPID- Biological Samples:</t>
  </si>
  <si>
    <t>Blanks for LipidSearch:</t>
  </si>
  <si>
    <t>RUNet Username or email (non-RU):</t>
  </si>
  <si>
    <t>User Input Required</t>
  </si>
  <si>
    <t>Standard QC runs (Liver Extract):</t>
  </si>
  <si>
    <t>Targeted Lipid list:</t>
  </si>
  <si>
    <t>A 1X pool will run every 3-4 hours (6-8 samples). A dilution series* will run at the end.</t>
  </si>
  <si>
    <t>Short Experiment Description:</t>
  </si>
  <si>
    <t>Yes or n/a. (PRC targeted list contains ~200 metabolites)</t>
  </si>
  <si>
    <t>Yes or No. If no, specify sample order for batch que under sample list.</t>
  </si>
  <si>
    <t>Submit standards to the PRC upon sample submission.</t>
  </si>
  <si>
    <t>Blanks will run; for column equilibration, post-sequence cleaning and post-sequence shutdown</t>
  </si>
  <si>
    <t>Lipid profiling (LC-MS/MS):</t>
  </si>
  <si>
    <t>Yes or n/a. Sample will be injected twice (NEG/POS mode).</t>
  </si>
  <si>
    <t xml:space="preserve">A 1X pool will be injected twice (NEG/POS) every 4-5 hours (8-10 samples). </t>
  </si>
  <si>
    <t xml:space="preserve">Specify frequency/placement of additional blank injections. </t>
  </si>
  <si>
    <t>Specify; full profiling or list the metabolites of interest (include chemical formula).</t>
  </si>
  <si>
    <t>Yes or No.  LipidSearch database contains &gt;1.5 million lipid ions and their predicted fragment ions.</t>
  </si>
  <si>
    <t>LipidSearch analysis required:</t>
  </si>
  <si>
    <t>CompoundDiscover analysis required.</t>
  </si>
  <si>
    <r>
      <rPr>
        <b/>
        <i/>
        <sz val="11"/>
        <color theme="1"/>
        <rFont val="Calibri"/>
        <family val="2"/>
        <scheme val="minor"/>
      </rPr>
      <t xml:space="preserve">Additional </t>
    </r>
    <r>
      <rPr>
        <i/>
        <sz val="11"/>
        <color theme="1"/>
        <rFont val="Calibri"/>
        <family val="2"/>
        <scheme val="minor"/>
      </rPr>
      <t xml:space="preserve">cost ($) </t>
    </r>
    <r>
      <rPr>
        <b/>
        <i/>
        <sz val="11"/>
        <color rgb="FFFF0000"/>
        <rFont val="Calibri"/>
        <family val="2"/>
        <scheme val="minor"/>
      </rPr>
      <t>per sample</t>
    </r>
  </si>
  <si>
    <r>
      <rPr>
        <b/>
        <i/>
        <sz val="11"/>
        <color theme="1"/>
        <rFont val="Calibri"/>
        <family val="2"/>
        <scheme val="minor"/>
      </rPr>
      <t>Additional</t>
    </r>
    <r>
      <rPr>
        <i/>
        <sz val="11"/>
        <color theme="1"/>
        <rFont val="Calibri"/>
        <family val="2"/>
        <scheme val="minor"/>
      </rPr>
      <t xml:space="preserve"> cost ($) </t>
    </r>
    <r>
      <rPr>
        <b/>
        <i/>
        <sz val="11"/>
        <color rgb="FFFF0000"/>
        <rFont val="Calibri"/>
        <family val="2"/>
        <scheme val="minor"/>
      </rPr>
      <t>per hour</t>
    </r>
  </si>
  <si>
    <r>
      <rPr>
        <b/>
        <i/>
        <sz val="11"/>
        <color theme="1"/>
        <rFont val="Calibri"/>
        <family val="2"/>
        <scheme val="minor"/>
      </rPr>
      <t xml:space="preserve">Additional </t>
    </r>
    <r>
      <rPr>
        <i/>
        <sz val="11"/>
        <color theme="1"/>
        <rFont val="Calibri"/>
        <family val="2"/>
        <scheme val="minor"/>
      </rPr>
      <t xml:space="preserve">cost ($) </t>
    </r>
    <r>
      <rPr>
        <b/>
        <i/>
        <sz val="11"/>
        <color rgb="FFFF0000"/>
        <rFont val="Calibri"/>
        <family val="2"/>
        <scheme val="minor"/>
      </rPr>
      <t>per 2 injections</t>
    </r>
  </si>
  <si>
    <r>
      <rPr>
        <b/>
        <i/>
        <sz val="11"/>
        <color theme="1"/>
        <rFont val="Calibri"/>
        <family val="2"/>
        <scheme val="minor"/>
      </rPr>
      <t xml:space="preserve">Additional </t>
    </r>
    <r>
      <rPr>
        <i/>
        <sz val="11"/>
        <color theme="1"/>
        <rFont val="Calibri"/>
        <family val="2"/>
        <scheme val="minor"/>
      </rPr>
      <t xml:space="preserve">cost ($) </t>
    </r>
    <r>
      <rPr>
        <b/>
        <i/>
        <sz val="11"/>
        <color rgb="FFFF0000"/>
        <rFont val="Calibri"/>
        <family val="2"/>
        <scheme val="minor"/>
      </rPr>
      <t>per hour</t>
    </r>
  </si>
  <si>
    <t>Yes or n/a. Discuss with PRC scientist if you have a specific list of analytes.</t>
  </si>
  <si>
    <t>Yes or n/a. Discuss with PRC scientist.</t>
  </si>
  <si>
    <t>Yes or No.  Discuss with PRC scientist. Samples will need to be injected twice.</t>
  </si>
  <si>
    <t>Yes or No. If 'Yes', raw files uploaded to BOX.</t>
  </si>
  <si>
    <t>Yes or No. If 'Yes', Raw files not uploaded to BOX, unless requested.</t>
  </si>
  <si>
    <t>Yes or No. If 'Yes', attach list containing lipid name/chemical formula.</t>
  </si>
  <si>
    <t>Internal Standards:</t>
  </si>
  <si>
    <r>
      <t>Specify if present; Isotopic label (e.g.</t>
    </r>
    <r>
      <rPr>
        <i/>
        <sz val="11"/>
        <color theme="1"/>
        <rFont val="Calibri"/>
        <family val="2"/>
      </rPr>
      <t>13C</t>
    </r>
    <r>
      <rPr>
        <i/>
        <sz val="8"/>
        <color theme="1"/>
        <rFont val="Calibri"/>
        <family val="2"/>
      </rPr>
      <t>n,</t>
    </r>
    <r>
      <rPr>
        <i/>
        <sz val="11"/>
        <color theme="1"/>
        <rFont val="Calibri"/>
        <family val="2"/>
      </rPr>
      <t>15N</t>
    </r>
    <r>
      <rPr>
        <i/>
        <sz val="8"/>
        <color theme="1"/>
        <rFont val="Calibri"/>
        <family val="2"/>
      </rPr>
      <t>n</t>
    </r>
    <r>
      <rPr>
        <i/>
        <sz val="11"/>
        <color theme="1"/>
        <rFont val="Calibri"/>
        <family val="2"/>
      </rPr>
      <t>-amino</t>
    </r>
    <r>
      <rPr>
        <i/>
        <sz val="11"/>
        <color theme="1"/>
        <rFont val="Calibri"/>
        <family val="2"/>
        <scheme val="minor"/>
      </rPr>
      <t xml:space="preserve"> acid) from tracing experiment</t>
    </r>
  </si>
  <si>
    <t>Specifiy if the samples were treated with oxidizing/ reducing agents/other polar molecules during the extraction step.</t>
  </si>
  <si>
    <r>
      <t>Specify if present; Isotopic label (e.g.</t>
    </r>
    <r>
      <rPr>
        <i/>
        <sz val="11"/>
        <color theme="1"/>
        <rFont val="Calibri"/>
        <family val="2"/>
      </rPr>
      <t>13C-lipid</t>
    </r>
    <r>
      <rPr>
        <i/>
        <sz val="11"/>
        <color theme="1"/>
        <rFont val="Calibri"/>
        <family val="2"/>
        <scheme val="minor"/>
      </rPr>
      <t>) from tracing experiment</t>
    </r>
  </si>
  <si>
    <t>Specifiy if the samples were treated with oxidizing/ reducing agents/other non-polar molecules during the extraction step.</t>
  </si>
  <si>
    <t>*minimum of 9 samples required to run 0.1x, 0.3x, and 2x pools</t>
  </si>
  <si>
    <t>A set of 6 blanks will also run before the biological samples for background subtraction.*</t>
  </si>
  <si>
    <t>*We highly recommend submitting &gt;6 samples for lipid profiling</t>
  </si>
  <si>
    <t>Specify if present; Internal Standards (e.g. 13C3-ALA, MSK‐A2‐1.2, non-endogenous compound, etc)</t>
  </si>
  <si>
    <t>Specify if present; Internal Standards (e.g. deuterated lipids, non-endogenous compound, etc)</t>
  </si>
  <si>
    <t>Complex Data analysis required:</t>
  </si>
  <si>
    <t>Yes or No.  Discuss with PRC scientist.</t>
  </si>
  <si>
    <t>Metabolomics_submission_form_FY22</t>
  </si>
  <si>
    <t>This form is valid till June 31, 2022</t>
  </si>
  <si>
    <t>Prepared by Hanan Alwaseem &lt;halwaseem@rockefeller.edu&gt;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</si>
</sst>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8"/>
      <color theme="1"/>
      <name val="Calibri"/>
      <family val="2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center"/>
    </xf>
    <xf numFmtId="0" fontId="8" fillId="0" borderId="1" xfId="0" applyFont="1" applyBorder="1" applyProtection="1"/>
    <xf numFmtId="0" fontId="8" fillId="0" borderId="1" xfId="0" applyFont="1" applyBorder="1" applyAlignment="1" applyProtection="1">
      <alignment horizontal="center"/>
    </xf>
    <xf numFmtId="0" fontId="1" fillId="3" borderId="2" xfId="0" applyFont="1" applyFill="1" applyBorder="1" applyAlignment="1" applyProtection="1"/>
    <xf numFmtId="0" fontId="1" fillId="3" borderId="3" xfId="0" applyFont="1" applyFill="1" applyBorder="1" applyAlignment="1" applyProtection="1"/>
    <xf numFmtId="164" fontId="8" fillId="0" borderId="1" xfId="0" applyNumberFormat="1" applyFont="1" applyBorder="1" applyAlignment="1" applyProtection="1">
      <alignment horizontal="center"/>
    </xf>
    <xf numFmtId="1" fontId="8" fillId="0" borderId="1" xfId="0" applyNumberFormat="1" applyFont="1" applyBorder="1" applyAlignment="1" applyProtection="1">
      <alignment horizontal="center"/>
    </xf>
    <xf numFmtId="164" fontId="0" fillId="3" borderId="4" xfId="0" applyNumberFormat="1" applyFill="1" applyBorder="1" applyAlignment="1" applyProtection="1">
      <alignment horizontal="center"/>
    </xf>
    <xf numFmtId="0" fontId="0" fillId="2" borderId="0" xfId="0" applyFill="1" applyAlignment="1" applyProtection="1">
      <alignment horizontal="left"/>
    </xf>
    <xf numFmtId="0" fontId="0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0" fillId="2" borderId="0" xfId="0" applyFill="1" applyBorder="1" applyProtection="1"/>
    <xf numFmtId="0" fontId="0" fillId="0" borderId="0" xfId="0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 wrapText="1"/>
    </xf>
    <xf numFmtId="0" fontId="2" fillId="2" borderId="0" xfId="0" applyFont="1" applyFill="1" applyAlignment="1" applyProtection="1">
      <alignment horizontal="left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 wrapText="1"/>
    </xf>
    <xf numFmtId="0" fontId="1" fillId="4" borderId="0" xfId="0" applyFont="1" applyFill="1" applyProtection="1"/>
    <xf numFmtId="0" fontId="1" fillId="4" borderId="0" xfId="0" applyFont="1" applyFill="1" applyAlignment="1" applyProtection="1">
      <alignment horizontal="center"/>
    </xf>
    <xf numFmtId="0" fontId="1" fillId="4" borderId="1" xfId="0" applyFont="1" applyFill="1" applyBorder="1" applyProtection="1"/>
    <xf numFmtId="0" fontId="7" fillId="4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left"/>
    </xf>
    <xf numFmtId="0" fontId="0" fillId="5" borderId="1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vertical="top" wrapText="1"/>
    </xf>
    <xf numFmtId="0" fontId="2" fillId="0" borderId="0" xfId="0" applyFont="1" applyProtection="1"/>
    <xf numFmtId="0" fontId="2" fillId="0" borderId="0" xfId="0" applyFont="1" applyAlignment="1" applyProtection="1">
      <alignment vertical="top" wrapText="1"/>
    </xf>
    <xf numFmtId="0" fontId="0" fillId="0" borderId="0" xfId="0" applyFont="1" applyProtection="1"/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Protection="1"/>
    <xf numFmtId="0" fontId="0" fillId="5" borderId="5" xfId="0" applyFill="1" applyBorder="1" applyAlignment="1" applyProtection="1">
      <alignment horizontal="left"/>
      <protection locked="0"/>
    </xf>
    <xf numFmtId="0" fontId="0" fillId="5" borderId="6" xfId="0" applyFill="1" applyBorder="1" applyAlignment="1" applyProtection="1">
      <alignment horizontal="left"/>
      <protection locked="0"/>
    </xf>
    <xf numFmtId="0" fontId="0" fillId="5" borderId="7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0" fillId="5" borderId="1" xfId="0" applyFill="1" applyBorder="1" applyAlignment="1" applyProtection="1">
      <alignment horizontal="left"/>
      <protection locked="0"/>
    </xf>
    <xf numFmtId="0" fontId="1" fillId="0" borderId="0" xfId="0" applyFont="1"/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22</xdr:row>
          <xdr:rowOff>180975</xdr:rowOff>
        </xdr:from>
        <xdr:to>
          <xdr:col>1</xdr:col>
          <xdr:colOff>647700</xdr:colOff>
          <xdr:row>24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24</xdr:row>
          <xdr:rowOff>0</xdr:rowOff>
        </xdr:from>
        <xdr:to>
          <xdr:col>1</xdr:col>
          <xdr:colOff>638175</xdr:colOff>
          <xdr:row>25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26</xdr:row>
          <xdr:rowOff>190500</xdr:rowOff>
        </xdr:from>
        <xdr:to>
          <xdr:col>1</xdr:col>
          <xdr:colOff>638175</xdr:colOff>
          <xdr:row>28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49</xdr:row>
          <xdr:rowOff>0</xdr:rowOff>
        </xdr:from>
        <xdr:to>
          <xdr:col>1</xdr:col>
          <xdr:colOff>552450</xdr:colOff>
          <xdr:row>49</xdr:row>
          <xdr:rowOff>180975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xmlns="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50</xdr:row>
          <xdr:rowOff>0</xdr:rowOff>
        </xdr:from>
        <xdr:to>
          <xdr:col>1</xdr:col>
          <xdr:colOff>552450</xdr:colOff>
          <xdr:row>50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xmlns="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53</xdr:row>
          <xdr:rowOff>0</xdr:rowOff>
        </xdr:from>
        <xdr:to>
          <xdr:col>1</xdr:col>
          <xdr:colOff>552450</xdr:colOff>
          <xdr:row>53</xdr:row>
          <xdr:rowOff>180975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23</xdr:row>
          <xdr:rowOff>0</xdr:rowOff>
        </xdr:from>
        <xdr:to>
          <xdr:col>1</xdr:col>
          <xdr:colOff>2286000</xdr:colOff>
          <xdr:row>24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xmlns="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24</xdr:row>
          <xdr:rowOff>0</xdr:rowOff>
        </xdr:from>
        <xdr:to>
          <xdr:col>1</xdr:col>
          <xdr:colOff>2286000</xdr:colOff>
          <xdr:row>25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xmlns="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27</xdr:row>
          <xdr:rowOff>0</xdr:rowOff>
        </xdr:from>
        <xdr:to>
          <xdr:col>1</xdr:col>
          <xdr:colOff>2286000</xdr:colOff>
          <xdr:row>28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xmlns="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49</xdr:row>
          <xdr:rowOff>0</xdr:rowOff>
        </xdr:from>
        <xdr:to>
          <xdr:col>1</xdr:col>
          <xdr:colOff>2286000</xdr:colOff>
          <xdr:row>50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xmlns="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50</xdr:row>
          <xdr:rowOff>0</xdr:rowOff>
        </xdr:from>
        <xdr:to>
          <xdr:col>1</xdr:col>
          <xdr:colOff>2286000</xdr:colOff>
          <xdr:row>51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xmlns="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53</xdr:row>
          <xdr:rowOff>0</xdr:rowOff>
        </xdr:from>
        <xdr:to>
          <xdr:col>1</xdr:col>
          <xdr:colOff>2286000</xdr:colOff>
          <xdr:row>54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xmlns="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35</xdr:row>
          <xdr:rowOff>180975</xdr:rowOff>
        </xdr:from>
        <xdr:to>
          <xdr:col>1</xdr:col>
          <xdr:colOff>647700</xdr:colOff>
          <xdr:row>37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xmlns="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36</xdr:row>
          <xdr:rowOff>0</xdr:rowOff>
        </xdr:from>
        <xdr:to>
          <xdr:col>1</xdr:col>
          <xdr:colOff>2286000</xdr:colOff>
          <xdr:row>37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xmlns="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37</xdr:row>
          <xdr:rowOff>180975</xdr:rowOff>
        </xdr:from>
        <xdr:to>
          <xdr:col>1</xdr:col>
          <xdr:colOff>647700</xdr:colOff>
          <xdr:row>39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xmlns="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38</xdr:row>
          <xdr:rowOff>0</xdr:rowOff>
        </xdr:from>
        <xdr:to>
          <xdr:col>1</xdr:col>
          <xdr:colOff>2286000</xdr:colOff>
          <xdr:row>39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xmlns="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52</xdr:row>
          <xdr:rowOff>0</xdr:rowOff>
        </xdr:from>
        <xdr:to>
          <xdr:col>1</xdr:col>
          <xdr:colOff>552450</xdr:colOff>
          <xdr:row>52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xmlns="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52</xdr:row>
          <xdr:rowOff>0</xdr:rowOff>
        </xdr:from>
        <xdr:to>
          <xdr:col>1</xdr:col>
          <xdr:colOff>2286000</xdr:colOff>
          <xdr:row>53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xmlns="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49</xdr:row>
          <xdr:rowOff>0</xdr:rowOff>
        </xdr:from>
        <xdr:to>
          <xdr:col>1</xdr:col>
          <xdr:colOff>552450</xdr:colOff>
          <xdr:row>49</xdr:row>
          <xdr:rowOff>180975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50</xdr:row>
          <xdr:rowOff>0</xdr:rowOff>
        </xdr:from>
        <xdr:to>
          <xdr:col>1</xdr:col>
          <xdr:colOff>552450</xdr:colOff>
          <xdr:row>50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xmlns="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52</xdr:row>
          <xdr:rowOff>0</xdr:rowOff>
        </xdr:from>
        <xdr:to>
          <xdr:col>1</xdr:col>
          <xdr:colOff>552450</xdr:colOff>
          <xdr:row>52</xdr:row>
          <xdr:rowOff>180975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23</xdr:row>
          <xdr:rowOff>9525</xdr:rowOff>
        </xdr:from>
        <xdr:to>
          <xdr:col>1</xdr:col>
          <xdr:colOff>561975</xdr:colOff>
          <xdr:row>24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25</xdr:row>
          <xdr:rowOff>0</xdr:rowOff>
        </xdr:from>
        <xdr:to>
          <xdr:col>1</xdr:col>
          <xdr:colOff>561975</xdr:colOff>
          <xdr:row>25</xdr:row>
          <xdr:rowOff>180975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xmlns="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9525</xdr:rowOff>
        </xdr:from>
        <xdr:to>
          <xdr:col>1</xdr:col>
          <xdr:colOff>561975</xdr:colOff>
          <xdr:row>28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xmlns="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51</xdr:row>
          <xdr:rowOff>0</xdr:rowOff>
        </xdr:from>
        <xdr:to>
          <xdr:col>1</xdr:col>
          <xdr:colOff>552450</xdr:colOff>
          <xdr:row>51</xdr:row>
          <xdr:rowOff>180975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xmlns="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49</xdr:row>
          <xdr:rowOff>0</xdr:rowOff>
        </xdr:from>
        <xdr:to>
          <xdr:col>1</xdr:col>
          <xdr:colOff>2286000</xdr:colOff>
          <xdr:row>50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xmlns="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50</xdr:row>
          <xdr:rowOff>0</xdr:rowOff>
        </xdr:from>
        <xdr:to>
          <xdr:col>1</xdr:col>
          <xdr:colOff>2286000</xdr:colOff>
          <xdr:row>51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xmlns="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52</xdr:row>
          <xdr:rowOff>0</xdr:rowOff>
        </xdr:from>
        <xdr:to>
          <xdr:col>1</xdr:col>
          <xdr:colOff>2286000</xdr:colOff>
          <xdr:row>53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xmlns="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51</xdr:row>
          <xdr:rowOff>0</xdr:rowOff>
        </xdr:from>
        <xdr:to>
          <xdr:col>1</xdr:col>
          <xdr:colOff>2286000</xdr:colOff>
          <xdr:row>52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xmlns="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23</xdr:row>
          <xdr:rowOff>0</xdr:rowOff>
        </xdr:from>
        <xdr:to>
          <xdr:col>1</xdr:col>
          <xdr:colOff>2286000</xdr:colOff>
          <xdr:row>24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xmlns="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25</xdr:row>
          <xdr:rowOff>0</xdr:rowOff>
        </xdr:from>
        <xdr:to>
          <xdr:col>1</xdr:col>
          <xdr:colOff>2286000</xdr:colOff>
          <xdr:row>26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xmlns="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27</xdr:row>
          <xdr:rowOff>0</xdr:rowOff>
        </xdr:from>
        <xdr:to>
          <xdr:col>1</xdr:col>
          <xdr:colOff>2286000</xdr:colOff>
          <xdr:row>28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xmlns="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36</xdr:row>
          <xdr:rowOff>9525</xdr:rowOff>
        </xdr:from>
        <xdr:to>
          <xdr:col>1</xdr:col>
          <xdr:colOff>561975</xdr:colOff>
          <xdr:row>37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xmlns="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36</xdr:row>
          <xdr:rowOff>0</xdr:rowOff>
        </xdr:from>
        <xdr:to>
          <xdr:col>1</xdr:col>
          <xdr:colOff>2286000</xdr:colOff>
          <xdr:row>37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xmlns="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38</xdr:row>
          <xdr:rowOff>9525</xdr:rowOff>
        </xdr:from>
        <xdr:to>
          <xdr:col>1</xdr:col>
          <xdr:colOff>561975</xdr:colOff>
          <xdr:row>39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xmlns="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38</xdr:row>
          <xdr:rowOff>0</xdr:rowOff>
        </xdr:from>
        <xdr:to>
          <xdr:col>1</xdr:col>
          <xdr:colOff>2286000</xdr:colOff>
          <xdr:row>39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xmlns="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53</xdr:row>
          <xdr:rowOff>0</xdr:rowOff>
        </xdr:from>
        <xdr:to>
          <xdr:col>1</xdr:col>
          <xdr:colOff>552450</xdr:colOff>
          <xdr:row>53</xdr:row>
          <xdr:rowOff>180975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xmlns="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1857375</xdr:colOff>
          <xdr:row>53</xdr:row>
          <xdr:rowOff>0</xdr:rowOff>
        </xdr:from>
        <xdr:to>
          <xdr:col>1</xdr:col>
          <xdr:colOff>2286000</xdr:colOff>
          <xdr:row>54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xmlns="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2</xdr:row>
      <xdr:rowOff>19050</xdr:rowOff>
    </xdr:from>
    <xdr:to>
      <xdr:col>13</xdr:col>
      <xdr:colOff>571500</xdr:colOff>
      <xdr:row>11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6076950" y="400050"/>
          <a:ext cx="5172075" cy="17145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/>
            <a:t>Note: </a:t>
          </a:r>
          <a:r>
            <a:rPr lang="en-US" sz="1100" b="0"/>
            <a:t>Google Calendar only open to frequent</a:t>
          </a:r>
          <a:r>
            <a:rPr lang="en-US" sz="1100" b="0" baseline="0"/>
            <a:t> metabolomics users. Other users can schedule a sequence run by contacting the PRC.</a:t>
          </a:r>
        </a:p>
        <a:p>
          <a:endParaRPr lang="en-US" sz="1100" b="0" baseline="0"/>
        </a:p>
        <a:p>
          <a:r>
            <a:rPr lang="en-US" sz="1100" b="1" baseline="0">
              <a:solidFill>
                <a:srgbClr val="FF0000"/>
              </a:solidFill>
            </a:rPr>
            <a:t>Run time may be longer or shorter than the calculated value. This value is just for reference.</a:t>
          </a:r>
        </a:p>
        <a:p>
          <a:endParaRPr 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B6" sqref="B6"/>
    </sheetView>
  </sheetViews>
  <sheetFormatPr defaultRowHeight="15" x14ac:dyDescent="0.25"/>
  <cols>
    <col min="1" max="1" width="35.140625" style="30" customWidth="1"/>
    <col min="2" max="2" width="40.5703125" style="5" customWidth="1"/>
    <col min="3" max="3" width="88.7109375" style="32" customWidth="1"/>
    <col min="4" max="4" width="10" style="16" customWidth="1"/>
    <col min="5" max="5" width="19" style="16" customWidth="1"/>
    <col min="6" max="6" width="4.85546875" style="29" customWidth="1"/>
    <col min="7" max="7" width="12.5703125" style="8" customWidth="1"/>
    <col min="8" max="8" width="39.28515625" style="8" customWidth="1"/>
    <col min="9" max="9" width="23.7109375" style="8" customWidth="1"/>
    <col min="10" max="16384" width="9.140625" style="16"/>
  </cols>
  <sheetData>
    <row r="1" spans="1:9" s="29" customFormat="1" ht="15.75" x14ac:dyDescent="0.25">
      <c r="A1" s="56" t="s">
        <v>0</v>
      </c>
      <c r="B1" s="1"/>
      <c r="C1" s="28"/>
      <c r="G1" s="6" t="s">
        <v>25</v>
      </c>
      <c r="H1" s="7"/>
      <c r="I1" s="7"/>
    </row>
    <row r="2" spans="1:9" x14ac:dyDescent="0.25">
      <c r="B2" s="50" t="s">
        <v>58</v>
      </c>
      <c r="C2" s="31" t="s">
        <v>10</v>
      </c>
    </row>
    <row r="3" spans="1:9" x14ac:dyDescent="0.25">
      <c r="A3" s="32" t="s">
        <v>1</v>
      </c>
      <c r="B3" s="49"/>
      <c r="C3" s="31"/>
      <c r="G3" s="9" t="s">
        <v>19</v>
      </c>
      <c r="H3" s="9" t="s">
        <v>18</v>
      </c>
      <c r="I3" s="10" t="s">
        <v>20</v>
      </c>
    </row>
    <row r="4" spans="1:9" x14ac:dyDescent="0.25">
      <c r="A4" s="32" t="s">
        <v>2</v>
      </c>
      <c r="B4" s="49"/>
      <c r="C4" s="31"/>
      <c r="G4" s="58">
        <v>1</v>
      </c>
      <c r="H4" s="59" t="s">
        <v>21</v>
      </c>
      <c r="I4" s="60" t="s">
        <v>22</v>
      </c>
    </row>
    <row r="5" spans="1:9" x14ac:dyDescent="0.25">
      <c r="A5" s="48" t="s">
        <v>57</v>
      </c>
      <c r="B5" s="49"/>
      <c r="C5" s="33"/>
      <c r="D5" s="34"/>
      <c r="E5" s="34"/>
      <c r="F5" s="35"/>
      <c r="G5" s="5">
        <v>2</v>
      </c>
      <c r="H5" s="5" t="s">
        <v>43</v>
      </c>
      <c r="I5" s="5" t="s">
        <v>43</v>
      </c>
    </row>
    <row r="6" spans="1:9" x14ac:dyDescent="0.25">
      <c r="A6" s="48" t="s">
        <v>3</v>
      </c>
      <c r="B6" s="49"/>
      <c r="C6" s="33"/>
      <c r="D6" s="34"/>
      <c r="E6" s="34"/>
      <c r="F6" s="35"/>
      <c r="G6" s="5">
        <v>3</v>
      </c>
      <c r="H6" s="5" t="s">
        <v>43</v>
      </c>
      <c r="I6" s="5" t="s">
        <v>43</v>
      </c>
    </row>
    <row r="7" spans="1:9" x14ac:dyDescent="0.25">
      <c r="A7" s="40"/>
      <c r="B7" s="51"/>
      <c r="C7" s="33"/>
      <c r="D7" s="34"/>
      <c r="E7" s="34"/>
      <c r="F7" s="35"/>
      <c r="G7" s="5">
        <v>4</v>
      </c>
      <c r="H7" s="5" t="s">
        <v>43</v>
      </c>
      <c r="I7" s="5" t="s">
        <v>43</v>
      </c>
    </row>
    <row r="8" spans="1:9" x14ac:dyDescent="0.25">
      <c r="A8" s="48" t="s">
        <v>5</v>
      </c>
      <c r="B8" s="49"/>
      <c r="C8" s="33" t="s">
        <v>12</v>
      </c>
      <c r="D8" s="34"/>
      <c r="E8" s="34"/>
      <c r="F8" s="35"/>
      <c r="G8" s="5">
        <v>5</v>
      </c>
      <c r="H8" s="5" t="s">
        <v>43</v>
      </c>
      <c r="I8" s="5" t="s">
        <v>43</v>
      </c>
    </row>
    <row r="9" spans="1:9" x14ac:dyDescent="0.25">
      <c r="A9" s="48" t="s">
        <v>6</v>
      </c>
      <c r="B9" s="49"/>
      <c r="C9" s="33" t="s">
        <v>8</v>
      </c>
      <c r="D9" s="34"/>
      <c r="E9" s="34"/>
      <c r="F9" s="35"/>
      <c r="G9" s="5">
        <v>6</v>
      </c>
      <c r="H9" s="5" t="s">
        <v>43</v>
      </c>
      <c r="I9" s="5" t="s">
        <v>43</v>
      </c>
    </row>
    <row r="10" spans="1:9" x14ac:dyDescent="0.25">
      <c r="A10" s="48" t="s">
        <v>4</v>
      </c>
      <c r="B10" s="49"/>
      <c r="C10" s="64" t="s">
        <v>9</v>
      </c>
      <c r="D10" s="34"/>
      <c r="E10" s="34"/>
      <c r="F10" s="35"/>
      <c r="G10" s="5">
        <v>7</v>
      </c>
      <c r="H10" s="5" t="s">
        <v>43</v>
      </c>
      <c r="I10" s="5" t="s">
        <v>43</v>
      </c>
    </row>
    <row r="11" spans="1:9" x14ac:dyDescent="0.25">
      <c r="A11" s="48"/>
      <c r="B11" s="3"/>
      <c r="C11" s="64"/>
      <c r="D11" s="34"/>
      <c r="E11" s="34"/>
      <c r="F11" s="35"/>
      <c r="G11" s="5">
        <v>8</v>
      </c>
      <c r="H11" s="5" t="s">
        <v>43</v>
      </c>
      <c r="I11" s="5" t="s">
        <v>43</v>
      </c>
    </row>
    <row r="12" spans="1:9" x14ac:dyDescent="0.25">
      <c r="A12" s="48"/>
      <c r="B12" s="3"/>
      <c r="C12" s="64"/>
      <c r="D12" s="34"/>
      <c r="E12" s="34"/>
      <c r="F12" s="35"/>
      <c r="G12" s="5">
        <v>9</v>
      </c>
      <c r="H12" s="5" t="s">
        <v>43</v>
      </c>
      <c r="I12" s="5" t="s">
        <v>43</v>
      </c>
    </row>
    <row r="13" spans="1:9" x14ac:dyDescent="0.25">
      <c r="A13" s="48" t="s">
        <v>85</v>
      </c>
      <c r="B13" s="49"/>
      <c r="C13" s="33" t="s">
        <v>93</v>
      </c>
      <c r="D13" s="34"/>
      <c r="E13" s="34"/>
      <c r="F13" s="35"/>
      <c r="G13" s="5">
        <v>10</v>
      </c>
      <c r="H13" s="5" t="s">
        <v>43</v>
      </c>
      <c r="I13" s="5" t="s">
        <v>43</v>
      </c>
    </row>
    <row r="14" spans="1:9" x14ac:dyDescent="0.25">
      <c r="A14" s="40" t="s">
        <v>7</v>
      </c>
      <c r="B14" s="49"/>
      <c r="C14" s="33" t="s">
        <v>86</v>
      </c>
      <c r="D14" s="34"/>
      <c r="E14" s="34"/>
      <c r="F14" s="35"/>
      <c r="G14" s="11"/>
    </row>
    <row r="15" spans="1:9" x14ac:dyDescent="0.25">
      <c r="A15" s="40" t="s">
        <v>11</v>
      </c>
      <c r="B15" s="49"/>
      <c r="C15" s="64" t="s">
        <v>87</v>
      </c>
      <c r="D15" s="34"/>
      <c r="E15" s="34"/>
      <c r="F15" s="35"/>
      <c r="G15" s="11"/>
    </row>
    <row r="16" spans="1:9" x14ac:dyDescent="0.25">
      <c r="A16" s="48"/>
      <c r="B16" s="3"/>
      <c r="C16" s="64"/>
      <c r="D16" s="34"/>
      <c r="E16" s="34"/>
      <c r="F16" s="35"/>
      <c r="G16" s="11"/>
    </row>
    <row r="17" spans="1:9" x14ac:dyDescent="0.25">
      <c r="A17" s="48"/>
      <c r="B17" s="3"/>
      <c r="C17" s="64"/>
      <c r="D17" s="34"/>
      <c r="E17" s="34"/>
      <c r="F17" s="35"/>
      <c r="G17" s="11"/>
    </row>
    <row r="18" spans="1:9" x14ac:dyDescent="0.25">
      <c r="A18" s="48" t="s">
        <v>62</v>
      </c>
      <c r="B18" s="49"/>
      <c r="C18" s="41"/>
      <c r="D18" s="34"/>
      <c r="E18" s="34"/>
      <c r="F18" s="35"/>
      <c r="G18" s="11"/>
    </row>
    <row r="19" spans="1:9" x14ac:dyDescent="0.25">
      <c r="A19" s="48"/>
      <c r="B19" s="2"/>
      <c r="C19" s="41"/>
      <c r="D19" s="34"/>
      <c r="E19" s="34"/>
      <c r="F19" s="35"/>
      <c r="G19" s="11"/>
    </row>
    <row r="20" spans="1:9" x14ac:dyDescent="0.25">
      <c r="A20" s="36"/>
      <c r="B20" s="2"/>
      <c r="C20" s="41"/>
      <c r="D20" s="34"/>
      <c r="E20" s="34"/>
      <c r="F20" s="35"/>
      <c r="G20" s="11"/>
    </row>
    <row r="21" spans="1:9" x14ac:dyDescent="0.25">
      <c r="A21" s="36"/>
      <c r="B21" s="3"/>
      <c r="C21" s="33"/>
      <c r="D21" s="34"/>
      <c r="E21" s="34"/>
      <c r="F21" s="35"/>
      <c r="G21" s="12"/>
      <c r="H21" s="12"/>
      <c r="I21" s="12"/>
    </row>
    <row r="22" spans="1:9" s="39" customFormat="1" ht="15.75" x14ac:dyDescent="0.25">
      <c r="A22" s="56" t="s">
        <v>23</v>
      </c>
      <c r="B22" s="4"/>
      <c r="C22" s="38"/>
      <c r="D22" s="29"/>
      <c r="E22" s="29"/>
      <c r="F22" s="29"/>
      <c r="G22" s="11"/>
      <c r="H22" s="8"/>
      <c r="I22" s="8"/>
    </row>
    <row r="23" spans="1:9" x14ac:dyDescent="0.25">
      <c r="A23" s="36"/>
      <c r="B23" s="3"/>
      <c r="C23" s="33"/>
      <c r="D23" s="34"/>
      <c r="E23" s="34"/>
      <c r="F23" s="35"/>
      <c r="G23" s="11"/>
    </row>
    <row r="24" spans="1:9" x14ac:dyDescent="0.25">
      <c r="A24" s="48" t="s">
        <v>17</v>
      </c>
      <c r="B24" s="49"/>
      <c r="C24" s="33" t="s">
        <v>63</v>
      </c>
      <c r="D24" s="34"/>
      <c r="E24" s="34"/>
      <c r="F24" s="35"/>
      <c r="G24" s="11"/>
    </row>
    <row r="25" spans="1:9" x14ac:dyDescent="0.25">
      <c r="A25" s="40" t="s">
        <v>16</v>
      </c>
      <c r="B25" s="49"/>
      <c r="C25" s="41" t="s">
        <v>79</v>
      </c>
      <c r="D25" s="34"/>
      <c r="E25" s="34"/>
      <c r="F25" s="35"/>
    </row>
    <row r="26" spans="1:9" x14ac:dyDescent="0.25">
      <c r="B26" s="2"/>
      <c r="C26" s="41"/>
    </row>
    <row r="27" spans="1:9" x14ac:dyDescent="0.25">
      <c r="B27" s="3"/>
      <c r="C27" s="31"/>
    </row>
    <row r="28" spans="1:9" x14ac:dyDescent="0.25">
      <c r="A28" s="30" t="s">
        <v>14</v>
      </c>
      <c r="B28" s="49"/>
      <c r="C28" s="41" t="s">
        <v>80</v>
      </c>
    </row>
    <row r="29" spans="1:9" x14ac:dyDescent="0.25">
      <c r="B29" s="3"/>
      <c r="C29" s="41"/>
    </row>
    <row r="30" spans="1:9" x14ac:dyDescent="0.25">
      <c r="B30" s="2"/>
      <c r="C30" s="31"/>
    </row>
    <row r="33" spans="1:9" x14ac:dyDescent="0.25">
      <c r="G33" s="12"/>
      <c r="H33" s="12"/>
      <c r="I33" s="12"/>
    </row>
    <row r="34" spans="1:9" s="39" customFormat="1" ht="15.75" x14ac:dyDescent="0.25">
      <c r="A34" s="57" t="s">
        <v>24</v>
      </c>
      <c r="B34" s="1"/>
      <c r="C34" s="28"/>
      <c r="D34" s="29"/>
      <c r="E34" s="29"/>
      <c r="F34" s="29"/>
      <c r="G34" s="8"/>
      <c r="H34" s="8"/>
      <c r="I34" s="8"/>
    </row>
    <row r="35" spans="1:9" x14ac:dyDescent="0.25">
      <c r="D35" s="65" t="s">
        <v>75</v>
      </c>
      <c r="E35" s="65"/>
    </row>
    <row r="36" spans="1:9" x14ac:dyDescent="0.25">
      <c r="D36" s="17" t="s">
        <v>29</v>
      </c>
      <c r="E36" s="17" t="s">
        <v>28</v>
      </c>
    </row>
    <row r="37" spans="1:9" x14ac:dyDescent="0.25">
      <c r="A37" s="55" t="s">
        <v>26</v>
      </c>
      <c r="B37" s="49"/>
      <c r="C37" s="53" t="s">
        <v>64</v>
      </c>
      <c r="D37" s="17">
        <v>0</v>
      </c>
      <c r="E37" s="17">
        <v>0</v>
      </c>
    </row>
    <row r="38" spans="1:9" x14ac:dyDescent="0.25">
      <c r="A38" s="16" t="s">
        <v>30</v>
      </c>
      <c r="B38" s="2"/>
      <c r="C38" s="53" t="s">
        <v>32</v>
      </c>
      <c r="D38" s="17">
        <v>0</v>
      </c>
      <c r="E38" s="17">
        <v>0</v>
      </c>
    </row>
    <row r="39" spans="1:9" x14ac:dyDescent="0.25">
      <c r="A39" s="16" t="s">
        <v>27</v>
      </c>
      <c r="B39" s="49"/>
      <c r="C39" s="53" t="s">
        <v>65</v>
      </c>
      <c r="D39" s="17">
        <v>14</v>
      </c>
      <c r="E39" s="17">
        <v>69</v>
      </c>
    </row>
    <row r="40" spans="1:9" x14ac:dyDescent="0.25">
      <c r="A40" s="30" t="s">
        <v>31</v>
      </c>
      <c r="B40" s="2"/>
      <c r="C40" s="31" t="s">
        <v>61</v>
      </c>
      <c r="D40" s="17">
        <v>0</v>
      </c>
      <c r="E40" s="17">
        <v>0</v>
      </c>
    </row>
    <row r="41" spans="1:9" x14ac:dyDescent="0.25">
      <c r="A41" s="30" t="s">
        <v>33</v>
      </c>
      <c r="B41" s="49"/>
      <c r="C41" s="31" t="s">
        <v>37</v>
      </c>
      <c r="D41" s="17">
        <v>14</v>
      </c>
      <c r="E41" s="17">
        <v>69</v>
      </c>
    </row>
    <row r="42" spans="1:9" x14ac:dyDescent="0.25">
      <c r="A42" s="30" t="s">
        <v>35</v>
      </c>
      <c r="B42"/>
      <c r="C42" s="31" t="s">
        <v>66</v>
      </c>
      <c r="D42" s="17">
        <v>0</v>
      </c>
      <c r="E42" s="17">
        <v>0</v>
      </c>
    </row>
    <row r="43" spans="1:9" x14ac:dyDescent="0.25">
      <c r="A43" s="30" t="s">
        <v>36</v>
      </c>
      <c r="B43" s="62"/>
      <c r="C43" s="31" t="s">
        <v>38</v>
      </c>
      <c r="D43" s="17">
        <v>14</v>
      </c>
      <c r="E43" s="17">
        <v>69</v>
      </c>
    </row>
    <row r="44" spans="1:9" x14ac:dyDescent="0.25">
      <c r="C44" s="31"/>
    </row>
    <row r="45" spans="1:9" x14ac:dyDescent="0.25">
      <c r="C45" s="31" t="s">
        <v>90</v>
      </c>
    </row>
    <row r="47" spans="1:9" ht="15.75" x14ac:dyDescent="0.25">
      <c r="A47" s="57" t="s">
        <v>39</v>
      </c>
      <c r="B47" s="1"/>
      <c r="C47" s="28"/>
      <c r="D47" s="29"/>
      <c r="E47" s="29"/>
    </row>
    <row r="48" spans="1:9" x14ac:dyDescent="0.25">
      <c r="D48" s="65" t="s">
        <v>76</v>
      </c>
      <c r="E48" s="65"/>
    </row>
    <row r="49" spans="1:5" x14ac:dyDescent="0.25">
      <c r="D49" s="17" t="s">
        <v>29</v>
      </c>
      <c r="E49" s="17" t="s">
        <v>28</v>
      </c>
    </row>
    <row r="50" spans="1:5" x14ac:dyDescent="0.25">
      <c r="A50" s="32" t="s">
        <v>40</v>
      </c>
      <c r="B50" s="49"/>
      <c r="C50" s="31" t="s">
        <v>82</v>
      </c>
      <c r="D50" s="17">
        <v>0</v>
      </c>
      <c r="E50" s="17">
        <v>0</v>
      </c>
    </row>
    <row r="51" spans="1:5" x14ac:dyDescent="0.25">
      <c r="A51" s="32" t="s">
        <v>41</v>
      </c>
      <c r="B51" s="49"/>
      <c r="C51" s="31" t="s">
        <v>83</v>
      </c>
      <c r="D51" s="17">
        <v>28</v>
      </c>
      <c r="E51" s="17">
        <v>152</v>
      </c>
    </row>
    <row r="52" spans="1:5" x14ac:dyDescent="0.25">
      <c r="A52" s="32" t="s">
        <v>42</v>
      </c>
      <c r="B52" s="49"/>
      <c r="C52" s="31" t="s">
        <v>71</v>
      </c>
      <c r="D52" s="17" t="s">
        <v>13</v>
      </c>
      <c r="E52" s="17" t="s">
        <v>13</v>
      </c>
    </row>
    <row r="53" spans="1:5" x14ac:dyDescent="0.25">
      <c r="A53" s="32" t="s">
        <v>95</v>
      </c>
      <c r="B53" s="49"/>
      <c r="C53" s="61" t="s">
        <v>96</v>
      </c>
      <c r="D53" s="17">
        <v>62</v>
      </c>
      <c r="E53" s="17">
        <v>152</v>
      </c>
    </row>
    <row r="54" spans="1:5" x14ac:dyDescent="0.25">
      <c r="A54" s="30" t="s">
        <v>74</v>
      </c>
      <c r="B54" s="49"/>
      <c r="C54" s="31" t="s">
        <v>81</v>
      </c>
      <c r="D54" s="66"/>
      <c r="E54" s="66"/>
    </row>
    <row r="58" spans="1:5" x14ac:dyDescent="0.25">
      <c r="A58" s="27"/>
      <c r="B58" s="1"/>
      <c r="C58" s="28"/>
      <c r="D58" s="29"/>
      <c r="E58" s="29"/>
    </row>
  </sheetData>
  <sheetProtection algorithmName="SHA-512" hashValue="+SJAi0n+mLcX+OnKXGqEtDcqyuyUw40WdPqSkdA/0fPUijP619cOP9O/U+PdnKVhc2vpPsLJrliQZ1Mvc1jWfw==" saltValue="kWRBL5T3XWXV/h7mnJqsYA==" spinCount="100000" sheet="1" selectLockedCells="1"/>
  <mergeCells count="5">
    <mergeCell ref="C10:C12"/>
    <mergeCell ref="C15:C17"/>
    <mergeCell ref="D35:E35"/>
    <mergeCell ref="D48:E48"/>
    <mergeCell ref="D54:E5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22</xdr:row>
                    <xdr:rowOff>180975</xdr:rowOff>
                  </from>
                  <to>
                    <xdr:col>1</xdr:col>
                    <xdr:colOff>647700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24</xdr:row>
                    <xdr:rowOff>0</xdr:rowOff>
                  </from>
                  <to>
                    <xdr:col>1</xdr:col>
                    <xdr:colOff>638175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26</xdr:row>
                    <xdr:rowOff>190500</xdr:rowOff>
                  </from>
                  <to>
                    <xdr:col>1</xdr:col>
                    <xdr:colOff>638175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49</xdr:row>
                    <xdr:rowOff>0</xdr:rowOff>
                  </from>
                  <to>
                    <xdr:col>1</xdr:col>
                    <xdr:colOff>552450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</xdr:col>
                    <xdr:colOff>104775</xdr:colOff>
                    <xdr:row>50</xdr:row>
                    <xdr:rowOff>0</xdr:rowOff>
                  </from>
                  <to>
                    <xdr:col>1</xdr:col>
                    <xdr:colOff>552450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</xdr:col>
                    <xdr:colOff>104775</xdr:colOff>
                    <xdr:row>53</xdr:row>
                    <xdr:rowOff>0</xdr:rowOff>
                  </from>
                  <to>
                    <xdr:col>1</xdr:col>
                    <xdr:colOff>552450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</xdr:col>
                    <xdr:colOff>1857375</xdr:colOff>
                    <xdr:row>23</xdr:row>
                    <xdr:rowOff>0</xdr:rowOff>
                  </from>
                  <to>
                    <xdr:col>1</xdr:col>
                    <xdr:colOff>2286000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</xdr:col>
                    <xdr:colOff>1857375</xdr:colOff>
                    <xdr:row>24</xdr:row>
                    <xdr:rowOff>0</xdr:rowOff>
                  </from>
                  <to>
                    <xdr:col>1</xdr:col>
                    <xdr:colOff>2286000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</xdr:col>
                    <xdr:colOff>1857375</xdr:colOff>
                    <xdr:row>27</xdr:row>
                    <xdr:rowOff>0</xdr:rowOff>
                  </from>
                  <to>
                    <xdr:col>1</xdr:col>
                    <xdr:colOff>2286000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</xdr:col>
                    <xdr:colOff>1857375</xdr:colOff>
                    <xdr:row>49</xdr:row>
                    <xdr:rowOff>0</xdr:rowOff>
                  </from>
                  <to>
                    <xdr:col>1</xdr:col>
                    <xdr:colOff>2286000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1</xdr:col>
                    <xdr:colOff>1857375</xdr:colOff>
                    <xdr:row>50</xdr:row>
                    <xdr:rowOff>0</xdr:rowOff>
                  </from>
                  <to>
                    <xdr:col>1</xdr:col>
                    <xdr:colOff>2286000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</xdr:col>
                    <xdr:colOff>1857375</xdr:colOff>
                    <xdr:row>53</xdr:row>
                    <xdr:rowOff>0</xdr:rowOff>
                  </from>
                  <to>
                    <xdr:col>1</xdr:col>
                    <xdr:colOff>2286000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</xdr:col>
                    <xdr:colOff>114300</xdr:colOff>
                    <xdr:row>35</xdr:row>
                    <xdr:rowOff>180975</xdr:rowOff>
                  </from>
                  <to>
                    <xdr:col>1</xdr:col>
                    <xdr:colOff>647700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1</xdr:col>
                    <xdr:colOff>1857375</xdr:colOff>
                    <xdr:row>36</xdr:row>
                    <xdr:rowOff>0</xdr:rowOff>
                  </from>
                  <to>
                    <xdr:col>1</xdr:col>
                    <xdr:colOff>2286000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</xdr:col>
                    <xdr:colOff>114300</xdr:colOff>
                    <xdr:row>37</xdr:row>
                    <xdr:rowOff>180975</xdr:rowOff>
                  </from>
                  <to>
                    <xdr:col>1</xdr:col>
                    <xdr:colOff>647700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1</xdr:col>
                    <xdr:colOff>1857375</xdr:colOff>
                    <xdr:row>38</xdr:row>
                    <xdr:rowOff>0</xdr:rowOff>
                  </from>
                  <to>
                    <xdr:col>1</xdr:col>
                    <xdr:colOff>2286000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1</xdr:col>
                    <xdr:colOff>104775</xdr:colOff>
                    <xdr:row>52</xdr:row>
                    <xdr:rowOff>0</xdr:rowOff>
                  </from>
                  <to>
                    <xdr:col>1</xdr:col>
                    <xdr:colOff>552450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1</xdr:col>
                    <xdr:colOff>1857375</xdr:colOff>
                    <xdr:row>52</xdr:row>
                    <xdr:rowOff>0</xdr:rowOff>
                  </from>
                  <to>
                    <xdr:col>1</xdr:col>
                    <xdr:colOff>2286000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7"/>
  <sheetViews>
    <sheetView workbookViewId="0">
      <selection activeCell="I24" sqref="I24"/>
    </sheetView>
  </sheetViews>
  <sheetFormatPr defaultRowHeight="15" x14ac:dyDescent="0.25"/>
  <cols>
    <col min="1" max="1" width="36.85546875" style="30" customWidth="1"/>
    <col min="2" max="2" width="41.140625" style="5" customWidth="1"/>
    <col min="3" max="3" width="88.42578125" style="32" customWidth="1"/>
    <col min="4" max="4" width="10" style="16" customWidth="1"/>
    <col min="5" max="5" width="22" style="16" customWidth="1"/>
    <col min="6" max="6" width="4.85546875" style="29" customWidth="1"/>
    <col min="7" max="7" width="12.5703125" style="8" customWidth="1"/>
    <col min="8" max="8" width="39.28515625" style="8" customWidth="1"/>
    <col min="9" max="9" width="23.7109375" style="8" customWidth="1"/>
    <col min="10" max="16384" width="9.140625" style="16"/>
  </cols>
  <sheetData>
    <row r="1" spans="1:9" s="29" customFormat="1" ht="15.75" x14ac:dyDescent="0.25">
      <c r="A1" s="56" t="s">
        <v>0</v>
      </c>
      <c r="B1" s="1"/>
      <c r="C1" s="28"/>
      <c r="G1" s="6" t="s">
        <v>25</v>
      </c>
      <c r="H1" s="7"/>
      <c r="I1" s="7"/>
    </row>
    <row r="2" spans="1:9" x14ac:dyDescent="0.25">
      <c r="B2" s="50" t="s">
        <v>58</v>
      </c>
      <c r="C2" s="31" t="s">
        <v>10</v>
      </c>
    </row>
    <row r="3" spans="1:9" x14ac:dyDescent="0.25">
      <c r="A3" s="32" t="s">
        <v>1</v>
      </c>
      <c r="B3" s="49"/>
      <c r="C3" s="31"/>
      <c r="G3" s="9" t="s">
        <v>19</v>
      </c>
      <c r="H3" s="9" t="s">
        <v>18</v>
      </c>
      <c r="I3" s="10" t="s">
        <v>20</v>
      </c>
    </row>
    <row r="4" spans="1:9" x14ac:dyDescent="0.25">
      <c r="A4" s="32" t="s">
        <v>2</v>
      </c>
      <c r="B4" s="49"/>
      <c r="C4" s="31"/>
      <c r="G4" s="58">
        <v>1</v>
      </c>
      <c r="H4" s="59" t="s">
        <v>21</v>
      </c>
      <c r="I4" s="60" t="s">
        <v>22</v>
      </c>
    </row>
    <row r="5" spans="1:9" x14ac:dyDescent="0.25">
      <c r="A5" s="48" t="s">
        <v>57</v>
      </c>
      <c r="B5" s="49"/>
      <c r="C5" s="33"/>
      <c r="D5" s="34"/>
      <c r="E5" s="34"/>
      <c r="F5" s="35"/>
      <c r="G5" s="5">
        <v>2</v>
      </c>
      <c r="H5" s="5" t="s">
        <v>43</v>
      </c>
      <c r="I5" s="5" t="s">
        <v>43</v>
      </c>
    </row>
    <row r="6" spans="1:9" x14ac:dyDescent="0.25">
      <c r="A6" s="48" t="s">
        <v>3</v>
      </c>
      <c r="B6" s="49"/>
      <c r="C6" s="33"/>
      <c r="D6" s="34"/>
      <c r="E6" s="34"/>
      <c r="F6" s="35"/>
      <c r="G6" s="5">
        <v>3</v>
      </c>
      <c r="H6" s="5" t="s">
        <v>43</v>
      </c>
      <c r="I6" s="5" t="s">
        <v>43</v>
      </c>
    </row>
    <row r="7" spans="1:9" x14ac:dyDescent="0.25">
      <c r="A7" s="40"/>
      <c r="B7" s="51"/>
      <c r="C7" s="33"/>
      <c r="D7" s="34"/>
      <c r="E7" s="34"/>
      <c r="F7" s="35"/>
      <c r="G7" s="5">
        <v>4</v>
      </c>
      <c r="H7" s="5" t="s">
        <v>43</v>
      </c>
      <c r="I7" s="5" t="s">
        <v>43</v>
      </c>
    </row>
    <row r="8" spans="1:9" x14ac:dyDescent="0.25">
      <c r="A8" s="48" t="s">
        <v>5</v>
      </c>
      <c r="B8" s="49"/>
      <c r="C8" s="33" t="s">
        <v>12</v>
      </c>
      <c r="D8" s="34"/>
      <c r="E8" s="34"/>
      <c r="F8" s="35"/>
      <c r="G8" s="5">
        <v>5</v>
      </c>
      <c r="H8" s="5" t="s">
        <v>43</v>
      </c>
      <c r="I8" s="5" t="s">
        <v>43</v>
      </c>
    </row>
    <row r="9" spans="1:9" x14ac:dyDescent="0.25">
      <c r="A9" s="48" t="s">
        <v>6</v>
      </c>
      <c r="B9" s="49"/>
      <c r="C9" s="33" t="s">
        <v>8</v>
      </c>
      <c r="D9" s="34"/>
      <c r="E9" s="34"/>
      <c r="F9" s="35"/>
      <c r="G9" s="5">
        <v>6</v>
      </c>
      <c r="H9" s="5" t="s">
        <v>43</v>
      </c>
      <c r="I9" s="5" t="s">
        <v>43</v>
      </c>
    </row>
    <row r="10" spans="1:9" x14ac:dyDescent="0.25">
      <c r="A10" s="48" t="s">
        <v>4</v>
      </c>
      <c r="B10" s="49"/>
      <c r="C10" s="64" t="s">
        <v>9</v>
      </c>
      <c r="D10" s="34"/>
      <c r="E10" s="34"/>
      <c r="F10" s="35"/>
      <c r="G10" s="5">
        <v>7</v>
      </c>
      <c r="H10" s="5" t="s">
        <v>43</v>
      </c>
      <c r="I10" s="5" t="s">
        <v>43</v>
      </c>
    </row>
    <row r="11" spans="1:9" x14ac:dyDescent="0.25">
      <c r="A11" s="48"/>
      <c r="B11" s="3"/>
      <c r="C11" s="64"/>
      <c r="D11" s="34"/>
      <c r="E11" s="34"/>
      <c r="F11" s="35"/>
      <c r="G11" s="5">
        <v>8</v>
      </c>
      <c r="H11" s="5" t="s">
        <v>43</v>
      </c>
      <c r="I11" s="5" t="s">
        <v>43</v>
      </c>
    </row>
    <row r="12" spans="1:9" x14ac:dyDescent="0.25">
      <c r="A12" s="48"/>
      <c r="B12" s="3"/>
      <c r="C12" s="64"/>
      <c r="D12" s="34"/>
      <c r="E12" s="34"/>
      <c r="F12" s="35"/>
      <c r="G12" s="5">
        <v>9</v>
      </c>
      <c r="H12" s="5" t="s">
        <v>43</v>
      </c>
      <c r="I12" s="5" t="s">
        <v>43</v>
      </c>
    </row>
    <row r="13" spans="1:9" x14ac:dyDescent="0.25">
      <c r="A13" s="48" t="s">
        <v>85</v>
      </c>
      <c r="B13" s="49"/>
      <c r="C13" s="33" t="s">
        <v>94</v>
      </c>
      <c r="D13" s="34"/>
      <c r="E13" s="34"/>
      <c r="F13" s="35"/>
      <c r="G13" s="5">
        <v>10</v>
      </c>
      <c r="H13" s="5" t="s">
        <v>43</v>
      </c>
      <c r="I13" s="5" t="s">
        <v>43</v>
      </c>
    </row>
    <row r="14" spans="1:9" x14ac:dyDescent="0.25">
      <c r="A14" s="40" t="s">
        <v>7</v>
      </c>
      <c r="B14" s="49"/>
      <c r="C14" s="33" t="s">
        <v>88</v>
      </c>
      <c r="D14" s="34"/>
      <c r="E14" s="34"/>
      <c r="F14" s="35"/>
      <c r="G14" s="11"/>
    </row>
    <row r="15" spans="1:9" ht="15" customHeight="1" x14ac:dyDescent="0.25">
      <c r="A15" s="40" t="s">
        <v>11</v>
      </c>
      <c r="B15" s="49"/>
      <c r="C15" s="64" t="s">
        <v>89</v>
      </c>
      <c r="D15" s="34"/>
      <c r="E15" s="34"/>
      <c r="F15" s="35"/>
      <c r="G15" s="11"/>
    </row>
    <row r="16" spans="1:9" x14ac:dyDescent="0.25">
      <c r="A16" s="48"/>
      <c r="B16" s="3"/>
      <c r="C16" s="64"/>
      <c r="D16" s="34"/>
      <c r="E16" s="34"/>
      <c r="F16" s="35"/>
      <c r="G16" s="11"/>
    </row>
    <row r="17" spans="1:9" x14ac:dyDescent="0.25">
      <c r="A17" s="48"/>
      <c r="B17" s="3"/>
      <c r="C17" s="64"/>
      <c r="D17" s="34"/>
      <c r="E17" s="34"/>
      <c r="F17" s="35"/>
      <c r="G17" s="11"/>
    </row>
    <row r="18" spans="1:9" x14ac:dyDescent="0.25">
      <c r="A18" s="48" t="s">
        <v>62</v>
      </c>
      <c r="B18" s="49"/>
      <c r="C18" s="37"/>
      <c r="D18" s="34"/>
      <c r="E18" s="34"/>
      <c r="F18" s="35"/>
      <c r="G18" s="11"/>
    </row>
    <row r="19" spans="1:9" x14ac:dyDescent="0.25">
      <c r="A19" s="36"/>
      <c r="B19" s="2"/>
      <c r="C19" s="37"/>
      <c r="D19" s="34"/>
      <c r="E19" s="34"/>
      <c r="F19" s="35"/>
      <c r="G19" s="11"/>
    </row>
    <row r="20" spans="1:9" x14ac:dyDescent="0.25">
      <c r="A20" s="36"/>
      <c r="B20" s="2"/>
      <c r="C20" s="37"/>
      <c r="D20" s="34"/>
      <c r="E20" s="34"/>
      <c r="F20" s="35"/>
      <c r="G20" s="11"/>
    </row>
    <row r="21" spans="1:9" x14ac:dyDescent="0.25">
      <c r="A21" s="36"/>
      <c r="B21" s="3"/>
      <c r="C21" s="33"/>
      <c r="D21" s="34"/>
      <c r="E21" s="34"/>
      <c r="F21" s="35"/>
      <c r="G21" s="12"/>
      <c r="H21" s="12"/>
      <c r="I21" s="12"/>
    </row>
    <row r="22" spans="1:9" s="39" customFormat="1" ht="15.75" x14ac:dyDescent="0.25">
      <c r="A22" s="56" t="s">
        <v>23</v>
      </c>
      <c r="B22" s="4"/>
      <c r="C22" s="38"/>
      <c r="D22" s="29"/>
      <c r="E22" s="29"/>
      <c r="F22" s="29"/>
      <c r="G22" s="11"/>
      <c r="H22" s="8"/>
      <c r="I22" s="8"/>
    </row>
    <row r="23" spans="1:9" x14ac:dyDescent="0.25">
      <c r="A23" s="36"/>
      <c r="B23" s="3"/>
      <c r="C23" s="33"/>
      <c r="D23" s="34"/>
      <c r="E23" s="34"/>
      <c r="F23" s="35"/>
      <c r="G23" s="11"/>
    </row>
    <row r="24" spans="1:9" x14ac:dyDescent="0.25">
      <c r="A24" s="30" t="s">
        <v>67</v>
      </c>
      <c r="B24" s="49"/>
      <c r="C24" s="31" t="s">
        <v>68</v>
      </c>
      <c r="D24" s="34"/>
      <c r="E24" s="34"/>
      <c r="F24" s="35"/>
      <c r="G24" s="11"/>
    </row>
    <row r="25" spans="1:9" x14ac:dyDescent="0.25">
      <c r="A25"/>
      <c r="B25"/>
      <c r="C25"/>
      <c r="D25" s="34"/>
      <c r="E25" s="34"/>
      <c r="F25" s="35"/>
    </row>
    <row r="26" spans="1:9" x14ac:dyDescent="0.25">
      <c r="A26" s="30" t="s">
        <v>15</v>
      </c>
      <c r="B26" s="49"/>
      <c r="C26" s="41" t="s">
        <v>80</v>
      </c>
    </row>
    <row r="27" spans="1:9" x14ac:dyDescent="0.25">
      <c r="B27" s="3"/>
      <c r="C27" s="31"/>
    </row>
    <row r="28" spans="1:9" x14ac:dyDescent="0.25">
      <c r="A28" s="30" t="s">
        <v>14</v>
      </c>
      <c r="B28" s="49"/>
      <c r="C28" s="41" t="s">
        <v>80</v>
      </c>
    </row>
    <row r="30" spans="1:9" x14ac:dyDescent="0.25">
      <c r="B30" s="2"/>
      <c r="C30" s="31"/>
    </row>
    <row r="31" spans="1:9" x14ac:dyDescent="0.25">
      <c r="B31" s="2"/>
      <c r="C31" s="37"/>
    </row>
    <row r="33" spans="1:9" x14ac:dyDescent="0.25">
      <c r="G33" s="12"/>
      <c r="H33" s="12"/>
      <c r="I33" s="12"/>
    </row>
    <row r="34" spans="1:9" s="39" customFormat="1" ht="15.75" x14ac:dyDescent="0.25">
      <c r="A34" s="57" t="s">
        <v>24</v>
      </c>
      <c r="B34" s="1"/>
      <c r="C34" s="28"/>
      <c r="D34" s="29"/>
      <c r="E34" s="29"/>
      <c r="F34" s="29"/>
      <c r="G34" s="8"/>
      <c r="H34" s="8"/>
      <c r="I34" s="8"/>
    </row>
    <row r="35" spans="1:9" x14ac:dyDescent="0.25">
      <c r="D35" s="65" t="s">
        <v>77</v>
      </c>
      <c r="E35" s="65"/>
    </row>
    <row r="36" spans="1:9" x14ac:dyDescent="0.25">
      <c r="D36" s="17" t="s">
        <v>29</v>
      </c>
      <c r="E36" s="17" t="s">
        <v>28</v>
      </c>
    </row>
    <row r="37" spans="1:9" x14ac:dyDescent="0.25">
      <c r="A37" s="55" t="s">
        <v>26</v>
      </c>
      <c r="B37" s="49"/>
      <c r="C37" s="53" t="s">
        <v>64</v>
      </c>
      <c r="D37" s="17">
        <v>0</v>
      </c>
      <c r="E37" s="17">
        <v>0</v>
      </c>
    </row>
    <row r="38" spans="1:9" x14ac:dyDescent="0.25">
      <c r="A38" s="16" t="s">
        <v>59</v>
      </c>
      <c r="B38" s="2"/>
      <c r="C38" s="53" t="s">
        <v>32</v>
      </c>
      <c r="D38" s="17">
        <v>0</v>
      </c>
      <c r="E38" s="17">
        <v>0</v>
      </c>
    </row>
    <row r="39" spans="1:9" x14ac:dyDescent="0.25">
      <c r="A39" s="16" t="s">
        <v>27</v>
      </c>
      <c r="B39" s="49"/>
      <c r="C39" s="53" t="s">
        <v>65</v>
      </c>
      <c r="D39" s="17">
        <v>27</v>
      </c>
      <c r="E39" s="17">
        <v>131</v>
      </c>
    </row>
    <row r="40" spans="1:9" x14ac:dyDescent="0.25">
      <c r="A40" s="30" t="s">
        <v>31</v>
      </c>
      <c r="B40" s="2"/>
      <c r="C40" s="31" t="s">
        <v>69</v>
      </c>
      <c r="D40" s="17">
        <v>0</v>
      </c>
      <c r="E40" s="17">
        <v>0</v>
      </c>
    </row>
    <row r="41" spans="1:9" x14ac:dyDescent="0.25">
      <c r="A41" s="30" t="s">
        <v>33</v>
      </c>
      <c r="B41" s="49"/>
      <c r="C41" s="31" t="s">
        <v>37</v>
      </c>
      <c r="D41" s="17">
        <v>27</v>
      </c>
      <c r="E41" s="17">
        <v>131</v>
      </c>
    </row>
    <row r="42" spans="1:9" x14ac:dyDescent="0.25">
      <c r="A42" s="30" t="s">
        <v>35</v>
      </c>
      <c r="B42" s="2"/>
      <c r="C42" s="31" t="s">
        <v>34</v>
      </c>
      <c r="D42" s="17">
        <v>0</v>
      </c>
      <c r="E42" s="17">
        <v>0</v>
      </c>
    </row>
    <row r="43" spans="1:9" x14ac:dyDescent="0.25">
      <c r="C43" s="31" t="s">
        <v>91</v>
      </c>
    </row>
    <row r="44" spans="1:9" x14ac:dyDescent="0.25">
      <c r="A44" s="30" t="s">
        <v>36</v>
      </c>
      <c r="B44" s="49"/>
      <c r="C44" s="54" t="s">
        <v>70</v>
      </c>
      <c r="D44" s="17">
        <v>27</v>
      </c>
      <c r="E44" s="17">
        <v>131</v>
      </c>
    </row>
    <row r="45" spans="1:9" x14ac:dyDescent="0.25">
      <c r="C45" s="52"/>
    </row>
    <row r="46" spans="1:9" x14ac:dyDescent="0.25">
      <c r="C46" s="32" t="s">
        <v>92</v>
      </c>
    </row>
    <row r="47" spans="1:9" ht="15.75" x14ac:dyDescent="0.25">
      <c r="A47" s="57" t="s">
        <v>39</v>
      </c>
      <c r="B47" s="1"/>
      <c r="C47" s="28"/>
      <c r="D47" s="29"/>
      <c r="E47" s="29"/>
    </row>
    <row r="48" spans="1:9" x14ac:dyDescent="0.25">
      <c r="D48" s="65" t="s">
        <v>78</v>
      </c>
      <c r="E48" s="65"/>
    </row>
    <row r="49" spans="1:5" x14ac:dyDescent="0.25">
      <c r="D49" s="17" t="s">
        <v>29</v>
      </c>
      <c r="E49" s="17" t="s">
        <v>28</v>
      </c>
    </row>
    <row r="50" spans="1:5" x14ac:dyDescent="0.25">
      <c r="A50" s="32" t="s">
        <v>40</v>
      </c>
      <c r="B50" s="49"/>
      <c r="C50" s="31" t="s">
        <v>82</v>
      </c>
      <c r="D50" s="17">
        <v>0</v>
      </c>
      <c r="E50" s="17">
        <v>0</v>
      </c>
    </row>
    <row r="51" spans="1:5" x14ac:dyDescent="0.25">
      <c r="A51" s="32" t="s">
        <v>41</v>
      </c>
      <c r="B51" s="49"/>
      <c r="C51" s="31" t="s">
        <v>83</v>
      </c>
      <c r="D51" s="17">
        <v>28</v>
      </c>
      <c r="E51" s="17">
        <v>152</v>
      </c>
    </row>
    <row r="52" spans="1:5" x14ac:dyDescent="0.25">
      <c r="A52" s="32" t="s">
        <v>60</v>
      </c>
      <c r="B52" s="49"/>
      <c r="C52" s="31" t="s">
        <v>84</v>
      </c>
      <c r="D52" s="17"/>
      <c r="E52" s="17"/>
    </row>
    <row r="53" spans="1:5" x14ac:dyDescent="0.25">
      <c r="A53" s="32" t="s">
        <v>73</v>
      </c>
      <c r="B53" s="49"/>
      <c r="C53" s="31" t="s">
        <v>72</v>
      </c>
      <c r="D53" s="17"/>
      <c r="E53" s="17"/>
    </row>
    <row r="54" spans="1:5" x14ac:dyDescent="0.25">
      <c r="A54" s="32" t="s">
        <v>95</v>
      </c>
      <c r="B54" s="49"/>
      <c r="C54" s="61" t="s">
        <v>96</v>
      </c>
      <c r="D54" s="17">
        <v>62</v>
      </c>
      <c r="E54" s="17">
        <v>152</v>
      </c>
    </row>
    <row r="57" spans="1:5" x14ac:dyDescent="0.25">
      <c r="A57" s="27"/>
      <c r="B57" s="1"/>
      <c r="C57" s="28"/>
      <c r="D57" s="29"/>
      <c r="E57" s="29"/>
    </row>
  </sheetData>
  <sheetProtection algorithmName="SHA-512" hashValue="bNIAB93HsxJR42P1hKd3CUAvlAvTouXxszEFEXJ3957A2k/HA4FdaGoim5AK13X8xH3Tor+Bkk0YbXqq9ZxFjw==" saltValue="+Up3Uq2HB5T/zdktjpMH+Q==" spinCount="100000" sheet="1" selectLockedCells="1"/>
  <mergeCells count="4">
    <mergeCell ref="C10:C12"/>
    <mergeCell ref="C15:C17"/>
    <mergeCell ref="D35:E35"/>
    <mergeCell ref="D48:E48"/>
  </mergeCells>
  <phoneticPr fontId="6" type="noConversion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49</xdr:row>
                    <xdr:rowOff>0</xdr:rowOff>
                  </from>
                  <to>
                    <xdr:col>1</xdr:col>
                    <xdr:colOff>552450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50</xdr:row>
                    <xdr:rowOff>0</xdr:rowOff>
                  </from>
                  <to>
                    <xdr:col>1</xdr:col>
                    <xdr:colOff>552450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52</xdr:row>
                    <xdr:rowOff>0</xdr:rowOff>
                  </from>
                  <to>
                    <xdr:col>1</xdr:col>
                    <xdr:colOff>552450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23</xdr:row>
                    <xdr:rowOff>9525</xdr:rowOff>
                  </from>
                  <to>
                    <xdr:col>1</xdr:col>
                    <xdr:colOff>561975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25</xdr:row>
                    <xdr:rowOff>0</xdr:rowOff>
                  </from>
                  <to>
                    <xdr:col>1</xdr:col>
                    <xdr:colOff>561975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9525</xdr:rowOff>
                  </from>
                  <to>
                    <xdr:col>1</xdr:col>
                    <xdr:colOff>561975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104775</xdr:colOff>
                    <xdr:row>51</xdr:row>
                    <xdr:rowOff>0</xdr:rowOff>
                  </from>
                  <to>
                    <xdr:col>1</xdr:col>
                    <xdr:colOff>552450</xdr:colOff>
                    <xdr:row>51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</xdr:col>
                    <xdr:colOff>1857375</xdr:colOff>
                    <xdr:row>49</xdr:row>
                    <xdr:rowOff>0</xdr:rowOff>
                  </from>
                  <to>
                    <xdr:col>1</xdr:col>
                    <xdr:colOff>2286000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1857375</xdr:colOff>
                    <xdr:row>50</xdr:row>
                    <xdr:rowOff>0</xdr:rowOff>
                  </from>
                  <to>
                    <xdr:col>1</xdr:col>
                    <xdr:colOff>2286000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</xdr:col>
                    <xdr:colOff>1857375</xdr:colOff>
                    <xdr:row>52</xdr:row>
                    <xdr:rowOff>0</xdr:rowOff>
                  </from>
                  <to>
                    <xdr:col>1</xdr:col>
                    <xdr:colOff>2286000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</xdr:col>
                    <xdr:colOff>1857375</xdr:colOff>
                    <xdr:row>51</xdr:row>
                    <xdr:rowOff>0</xdr:rowOff>
                  </from>
                  <to>
                    <xdr:col>1</xdr:col>
                    <xdr:colOff>2286000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</xdr:col>
                    <xdr:colOff>1857375</xdr:colOff>
                    <xdr:row>23</xdr:row>
                    <xdr:rowOff>0</xdr:rowOff>
                  </from>
                  <to>
                    <xdr:col>1</xdr:col>
                    <xdr:colOff>2286000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</xdr:col>
                    <xdr:colOff>1857375</xdr:colOff>
                    <xdr:row>25</xdr:row>
                    <xdr:rowOff>0</xdr:rowOff>
                  </from>
                  <to>
                    <xdr:col>1</xdr:col>
                    <xdr:colOff>2286000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</xdr:col>
                    <xdr:colOff>1857375</xdr:colOff>
                    <xdr:row>27</xdr:row>
                    <xdr:rowOff>0</xdr:rowOff>
                  </from>
                  <to>
                    <xdr:col>1</xdr:col>
                    <xdr:colOff>2286000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</xdr:col>
                    <xdr:colOff>114300</xdr:colOff>
                    <xdr:row>36</xdr:row>
                    <xdr:rowOff>9525</xdr:rowOff>
                  </from>
                  <to>
                    <xdr:col>1</xdr:col>
                    <xdr:colOff>561975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</xdr:col>
                    <xdr:colOff>1857375</xdr:colOff>
                    <xdr:row>36</xdr:row>
                    <xdr:rowOff>0</xdr:rowOff>
                  </from>
                  <to>
                    <xdr:col>1</xdr:col>
                    <xdr:colOff>2286000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</xdr:col>
                    <xdr:colOff>114300</xdr:colOff>
                    <xdr:row>38</xdr:row>
                    <xdr:rowOff>9525</xdr:rowOff>
                  </from>
                  <to>
                    <xdr:col>1</xdr:col>
                    <xdr:colOff>561975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</xdr:col>
                    <xdr:colOff>1857375</xdr:colOff>
                    <xdr:row>38</xdr:row>
                    <xdr:rowOff>0</xdr:rowOff>
                  </from>
                  <to>
                    <xdr:col>1</xdr:col>
                    <xdr:colOff>2286000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</xdr:col>
                    <xdr:colOff>104775</xdr:colOff>
                    <xdr:row>53</xdr:row>
                    <xdr:rowOff>0</xdr:rowOff>
                  </from>
                  <to>
                    <xdr:col>1</xdr:col>
                    <xdr:colOff>552450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</xdr:col>
                    <xdr:colOff>1857375</xdr:colOff>
                    <xdr:row>53</xdr:row>
                    <xdr:rowOff>0</xdr:rowOff>
                  </from>
                  <to>
                    <xdr:col>1</xdr:col>
                    <xdr:colOff>2286000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B20" sqref="B20"/>
    </sheetView>
  </sheetViews>
  <sheetFormatPr defaultRowHeight="15" x14ac:dyDescent="0.25"/>
  <cols>
    <col min="1" max="1" width="35.28515625" style="16" customWidth="1"/>
    <col min="2" max="2" width="19.42578125" style="17" customWidth="1"/>
    <col min="3" max="3" width="14" style="17" customWidth="1"/>
    <col min="4" max="16384" width="9.140625" style="16"/>
  </cols>
  <sheetData>
    <row r="1" spans="1:3" s="14" customFormat="1" x14ac:dyDescent="0.25">
      <c r="A1" s="14" t="s">
        <v>44</v>
      </c>
      <c r="B1" s="15"/>
      <c r="C1" s="15"/>
    </row>
    <row r="2" spans="1:3" x14ac:dyDescent="0.25">
      <c r="B2" s="17" t="s">
        <v>49</v>
      </c>
      <c r="C2" s="17" t="s">
        <v>50</v>
      </c>
    </row>
    <row r="3" spans="1:3" x14ac:dyDescent="0.25">
      <c r="A3" s="18" t="s">
        <v>54</v>
      </c>
      <c r="B3" s="13">
        <v>30</v>
      </c>
      <c r="C3" s="19">
        <f>B3*0.53</f>
        <v>15.9</v>
      </c>
    </row>
    <row r="4" spans="1:3" x14ac:dyDescent="0.25">
      <c r="A4" s="18" t="s">
        <v>46</v>
      </c>
      <c r="B4" s="13">
        <v>0</v>
      </c>
      <c r="C4" s="19">
        <f>B4*0.53</f>
        <v>0</v>
      </c>
    </row>
    <row r="5" spans="1:3" x14ac:dyDescent="0.25">
      <c r="A5" s="20" t="s">
        <v>48</v>
      </c>
      <c r="B5" s="21">
        <v>2</v>
      </c>
      <c r="C5" s="21">
        <f>B5*0.53</f>
        <v>1.06</v>
      </c>
    </row>
    <row r="6" spans="1:3" x14ac:dyDescent="0.25">
      <c r="A6" s="20" t="s">
        <v>45</v>
      </c>
      <c r="B6" s="25">
        <f>B3/6</f>
        <v>5</v>
      </c>
      <c r="C6" s="24">
        <f t="shared" ref="C6:C9" si="0">B6*0.53</f>
        <v>2.6500000000000004</v>
      </c>
    </row>
    <row r="7" spans="1:3" x14ac:dyDescent="0.25">
      <c r="A7" s="20" t="s">
        <v>47</v>
      </c>
      <c r="B7" s="21">
        <v>4</v>
      </c>
      <c r="C7" s="21">
        <f t="shared" si="0"/>
        <v>2.12</v>
      </c>
    </row>
    <row r="8" spans="1:3" x14ac:dyDescent="0.25">
      <c r="A8" s="20" t="s">
        <v>52</v>
      </c>
      <c r="B8" s="21">
        <v>4</v>
      </c>
      <c r="C8" s="21">
        <f t="shared" si="0"/>
        <v>2.12</v>
      </c>
    </row>
    <row r="9" spans="1:3" ht="14.25" customHeight="1" x14ac:dyDescent="0.25">
      <c r="A9" s="20" t="s">
        <v>51</v>
      </c>
      <c r="B9" s="21">
        <v>4</v>
      </c>
      <c r="C9" s="21">
        <f t="shared" si="0"/>
        <v>2.12</v>
      </c>
    </row>
    <row r="10" spans="1:3" ht="15.75" thickBot="1" x14ac:dyDescent="0.3"/>
    <row r="11" spans="1:3" ht="15.75" thickBot="1" x14ac:dyDescent="0.3">
      <c r="A11" s="22" t="s">
        <v>53</v>
      </c>
      <c r="B11" s="23"/>
      <c r="C11" s="26">
        <f>SUM(C3:C9)</f>
        <v>25.970000000000002</v>
      </c>
    </row>
    <row r="17" spans="1:3" s="42" customFormat="1" x14ac:dyDescent="0.25">
      <c r="A17" s="42" t="s">
        <v>44</v>
      </c>
      <c r="B17" s="43"/>
      <c r="C17" s="43"/>
    </row>
    <row r="18" spans="1:3" x14ac:dyDescent="0.25">
      <c r="B18" s="17" t="s">
        <v>49</v>
      </c>
      <c r="C18" s="17" t="s">
        <v>50</v>
      </c>
    </row>
    <row r="19" spans="1:3" x14ac:dyDescent="0.25">
      <c r="A19" s="44" t="s">
        <v>55</v>
      </c>
      <c r="B19" s="45">
        <v>30</v>
      </c>
      <c r="C19" s="46">
        <f>B19*1.06</f>
        <v>31.8</v>
      </c>
    </row>
    <row r="20" spans="1:3" x14ac:dyDescent="0.25">
      <c r="A20" s="44" t="s">
        <v>46</v>
      </c>
      <c r="B20" s="45">
        <v>0</v>
      </c>
      <c r="C20" s="46">
        <f>B20*1.06</f>
        <v>0</v>
      </c>
    </row>
    <row r="21" spans="1:3" x14ac:dyDescent="0.25">
      <c r="A21" s="20" t="s">
        <v>48</v>
      </c>
      <c r="B21" s="21">
        <v>2</v>
      </c>
      <c r="C21" s="21">
        <f>B21*0.53</f>
        <v>1.06</v>
      </c>
    </row>
    <row r="22" spans="1:3" x14ac:dyDescent="0.25">
      <c r="A22" s="20" t="s">
        <v>56</v>
      </c>
      <c r="B22" s="25">
        <v>6</v>
      </c>
      <c r="C22" s="24">
        <f t="shared" ref="C22" si="1">B22*0.53</f>
        <v>3.18</v>
      </c>
    </row>
    <row r="23" spans="1:3" x14ac:dyDescent="0.25">
      <c r="A23" s="20" t="s">
        <v>45</v>
      </c>
      <c r="B23" s="21">
        <f>B19/8</f>
        <v>3.75</v>
      </c>
      <c r="C23" s="21">
        <f>B23*1.06</f>
        <v>3.9750000000000001</v>
      </c>
    </row>
    <row r="24" spans="1:3" ht="14.25" customHeight="1" x14ac:dyDescent="0.25">
      <c r="A24" s="20" t="s">
        <v>51</v>
      </c>
      <c r="B24" s="47">
        <v>4</v>
      </c>
      <c r="C24" s="47">
        <f>B24*0.53</f>
        <v>2.12</v>
      </c>
    </row>
    <row r="25" spans="1:3" ht="15.75" thickBot="1" x14ac:dyDescent="0.3">
      <c r="B25" s="16"/>
      <c r="C25" s="16"/>
    </row>
    <row r="26" spans="1:3" ht="15.75" thickBot="1" x14ac:dyDescent="0.3">
      <c r="A26" s="22" t="s">
        <v>53</v>
      </c>
      <c r="B26" s="23"/>
      <c r="C26" s="26">
        <f>SUM(C19:C24)</f>
        <v>42.134999999999998</v>
      </c>
    </row>
  </sheetData>
  <sheetProtection algorithmName="SHA-512" hashValue="jQVEyi+4Bo9d1FWH0H7Wm3aRPFolmT4rO5GqtCY67KRXb3mMwjQdWbhQnVVm/4+NWXprOhCsLlYQUhDLmoZ9hQ==" saltValue="dWgX3yXQPntWDsJcoE21ng==" spinCount="100000" sheet="1" selectLockedCells="1"/>
  <dataValidations count="2">
    <dataValidation allowBlank="1" showInputMessage="1" showErrorMessage="1" prompt="Input the number of biological samples" sqref="B19 B3"/>
    <dataValidation allowBlank="1" showInputMessage="1" showErrorMessage="1" prompt="Input the number of additional blank/pool/ or QC samples " sqref="B4 B20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63" t="s">
        <v>97</v>
      </c>
    </row>
    <row r="2" spans="1:1" x14ac:dyDescent="0.25">
      <c r="A2" s="63" t="s">
        <v>98</v>
      </c>
    </row>
    <row r="3" spans="1:1" x14ac:dyDescent="0.25">
      <c r="A3" s="63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Polar  Submission</vt:lpstr>
      <vt:lpstr>Lipid Submission</vt:lpstr>
      <vt:lpstr>Run Time (h) </vt:lpstr>
      <vt:lpstr>Version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Alwaseem</dc:creator>
  <cp:lastModifiedBy>Henrik</cp:lastModifiedBy>
  <dcterms:created xsi:type="dcterms:W3CDTF">2019-09-18T14:43:31Z</dcterms:created>
  <dcterms:modified xsi:type="dcterms:W3CDTF">2021-09-10T15:55:54Z</dcterms:modified>
</cp:coreProperties>
</file>